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14. EP Versiegelung AS 1500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<sst xmlns="http://schemas.openxmlformats.org/spreadsheetml/2006/main" count="43" uniqueCount="36">
  <si>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Fläche:</t>
  </si>
  <si>
    <t>Artikel</t>
  </si>
  <si>
    <t>Verbrauch</t>
  </si>
  <si>
    <t xml:space="preserve">     Einzelpreis</t>
  </si>
  <si>
    <t>Preis/m²</t>
  </si>
  <si>
    <t>Gesamt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</si>
  <si>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</si>
  <si>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</si>
  <si>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</si>
  <si>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</si>
  <si>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</si>
  <si>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</si>
  <si>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</si>
  <si>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</si>
  <si>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Zuschläge / Abzüge auf die Lohnkosten in %</t>
  </si>
  <si>
    <t>kg</t>
  </si>
  <si>
    <t>Fußboden vorbereiten - Diamantschleifen o.ä.</t>
  </si>
  <si>
    <t>Versiegelung:</t>
  </si>
  <si>
    <t>Richtpreiskalkulation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</si>
  <si>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</si>
  <si>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</si>
  <si>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</si>
  <si>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t>Aufbringen der pigmentierten Versiegelung als Grundschicht</t>
  </si>
  <si>
    <t>1. Versiegelung</t>
  </si>
  <si>
    <t>2. Versiegelung</t>
  </si>
  <si>
    <t xml:space="preserve">zB RAL 7016 </t>
  </si>
  <si>
    <t>1. Untergrundvorbehandlung</t>
  </si>
  <si>
    <t>3. Versiegelung</t>
  </si>
  <si>
    <t>Aufbringen der Versiegelung</t>
  </si>
  <si>
    <t>3 Min</t>
  </si>
  <si>
    <t>9 Min</t>
  </si>
  <si>
    <t>zB RAL 7016</t>
  </si>
  <si>
    <t>Aqua Sealing AS 1500 9 kg</t>
  </si>
  <si>
    <t>Murexin EP Versiegelung AS 1500 - Bfl</t>
  </si>
  <si>
    <t>Aqua Sealing AS 1500 (9 kg)</t>
  </si>
  <si>
    <t>14/ Stand Jänner 2024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</si>
</sst>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0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79" fontId="49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horizontal="right" vertical="center"/>
      <protection hidden="1"/>
    </xf>
    <xf numFmtId="1" fontId="0" fillId="33" borderId="0" xfId="0" applyNumberFormat="1" applyFont="1" applyFill="1" applyAlignment="1" applyProtection="1">
      <alignment horizontal="right" vertical="center"/>
      <protection hidden="1"/>
    </xf>
    <xf numFmtId="178" fontId="2" fillId="33" borderId="0" xfId="0" applyNumberFormat="1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94" fontId="0" fillId="33" borderId="0" xfId="0" applyNumberFormat="1" applyFont="1" applyFill="1" applyAlignment="1" applyProtection="1">
      <alignment horizontal="right" vertical="center"/>
      <protection hidden="1"/>
    </xf>
    <xf numFmtId="194" fontId="49" fillId="33" borderId="0" xfId="0" applyNumberFormat="1" applyFont="1" applyFill="1" applyAlignment="1" applyProtection="1">
      <alignment horizontal="left" vertical="center"/>
      <protection hidden="1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181" fontId="0" fillId="35" borderId="0" xfId="0" applyNumberFormat="1" applyFont="1" applyFill="1" applyAlignment="1" applyProtection="1">
      <alignment horizontal="right" vertical="center"/>
      <protection hidden="1" locked="0"/>
    </xf>
    <xf numFmtId="181" fontId="0" fillId="33" borderId="11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179" fontId="49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28575</xdr:rowOff>
    </xdr:from>
    <xdr:to>
      <xdr:col>6</xdr:col>
      <xdr:colOff>971550</xdr:colOff>
      <xdr:row>0</xdr:row>
      <xdr:rowOff>571500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2095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="90" zoomScaleNormal="90" workbookViewId="0" topLeftCell="A1">
      <selection activeCell="A25" sqref="A25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6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68" t="s">
        <v>18</v>
      </c>
      <c r="B1" s="68"/>
      <c r="C1" s="68"/>
      <c r="D1" s="68"/>
      <c r="E1" s="68"/>
      <c r="F1" s="68"/>
      <c r="G1" s="68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21</v>
      </c>
      <c r="B3" s="5"/>
      <c r="C3" s="5"/>
      <c r="D3" s="5"/>
      <c r="E3" s="5"/>
      <c r="F3" s="6"/>
      <c r="G3" s="7" t="s">
        <v>35</v>
      </c>
    </row>
    <row r="4" spans="1:7" ht="18">
      <c r="A4" s="9" t="s">
        <v>33</v>
      </c>
      <c r="B4" s="10"/>
      <c r="C4" s="11"/>
      <c r="D4" s="11"/>
      <c r="E4" s="11"/>
      <c r="F4" s="12"/>
      <c r="G4" s="13"/>
    </row>
    <row r="5" spans="1:7" ht="18">
      <c r="A5" s="14"/>
      <c r="B5" s="14"/>
      <c r="C5" s="14"/>
      <c r="D5" s="14"/>
      <c r="E5" s="14"/>
      <c r="F5" s="15"/>
      <c r="G5" s="14"/>
    </row>
    <row r="6" spans="1:9" ht="18" customHeight="1">
      <c r="A6" s="69" t="s">
        <v>17</v>
      </c>
      <c r="B6" s="69"/>
      <c r="C6" s="70" t="s">
        <v>32</v>
      </c>
      <c r="D6" s="70"/>
      <c r="E6" s="70"/>
      <c r="F6" s="70"/>
      <c r="G6" s="70"/>
      <c r="I6" s="16"/>
    </row>
    <row r="7" spans="1:9" ht="15.75">
      <c r="A7" s="69" t="s">
        <v>17</v>
      </c>
      <c r="B7" s="69"/>
      <c r="C7" s="70" t="s">
        <v>32</v>
      </c>
      <c r="D7" s="70"/>
      <c r="E7" s="70"/>
      <c r="F7" s="70"/>
      <c r="G7" s="70"/>
      <c r="I7" s="16"/>
    </row>
    <row r="8" spans="1:9" ht="15.75">
      <c r="A8" s="69"/>
      <c r="B8" s="69"/>
      <c r="C8" s="70"/>
      <c r="D8" s="70"/>
      <c r="E8" s="70"/>
      <c r="F8" s="70"/>
      <c r="G8" s="70"/>
      <c r="I8" s="16"/>
    </row>
    <row r="9" spans="1:9" ht="15.75">
      <c r="A9" s="5"/>
      <c r="B9" s="17" t="s">
        <v>0</v>
      </c>
      <c r="C9" s="73">
        <v>10</v>
      </c>
      <c r="D9" s="73"/>
      <c r="E9" s="73"/>
      <c r="F9" s="73"/>
      <c r="G9" s="18"/>
      <c r="I9" s="19"/>
    </row>
    <row r="10" spans="1:7" ht="12.75">
      <c r="A10" s="5"/>
      <c r="B10" s="5"/>
      <c r="C10" s="5"/>
      <c r="D10" s="5"/>
      <c r="E10" s="5"/>
      <c r="F10" s="6"/>
      <c r="G10" s="6"/>
    </row>
    <row r="11" spans="1:7" ht="12.75">
      <c r="A11" s="20"/>
      <c r="B11" s="21" t="s">
        <v>1</v>
      </c>
      <c r="C11" s="22" t="s">
        <v>2</v>
      </c>
      <c r="D11" s="22"/>
      <c r="E11" s="23" t="s">
        <v>3</v>
      </c>
      <c r="F11" s="24" t="s">
        <v>4</v>
      </c>
      <c r="G11" s="25" t="s">
        <v>5</v>
      </c>
    </row>
    <row r="12" spans="1:7" ht="12.75">
      <c r="A12" s="69" t="s">
        <v>23</v>
      </c>
      <c r="B12" s="69"/>
      <c r="C12" s="27"/>
      <c r="D12" s="27"/>
      <c r="E12" s="27"/>
      <c r="F12" s="6"/>
      <c r="G12" s="28"/>
    </row>
    <row r="13" spans="1:7" ht="12.75">
      <c r="A13" s="29"/>
      <c r="B13" s="30" t="s">
        <v>34</v>
      </c>
      <c r="C13" s="57">
        <v>0.2</v>
      </c>
      <c r="D13" s="27" t="s">
        <v>15</v>
      </c>
      <c r="E13" s="58">
        <v>25.65</v>
      </c>
      <c r="F13" s="28">
        <f>IF(C13*E13=0,"",E13*C13)</f>
        <v>5.13</v>
      </c>
      <c r="G13" s="63">
        <f>IF(C13*E13=0,"",F13*$C$9)</f>
        <v>51.3</v>
      </c>
    </row>
    <row r="14" spans="1:7" ht="12.75">
      <c r="A14" s="29"/>
      <c r="B14" s="26" t="s">
        <v>31</v>
      </c>
      <c r="C14" s="31"/>
      <c r="D14" s="27"/>
      <c r="E14" s="27"/>
      <c r="F14" s="6"/>
      <c r="G14" s="64"/>
    </row>
    <row r="15" spans="1:7" ht="12.75">
      <c r="A15" s="29"/>
      <c r="B15" s="30"/>
      <c r="C15" s="27"/>
      <c r="D15" s="27"/>
      <c r="E15" s="27"/>
      <c r="F15" s="6"/>
      <c r="G15" s="64"/>
    </row>
    <row r="16" spans="1:7" ht="12.75">
      <c r="A16" s="69" t="s">
        <v>24</v>
      </c>
      <c r="B16" s="69"/>
      <c r="C16" s="27"/>
      <c r="D16" s="27"/>
      <c r="E16" s="5"/>
      <c r="F16" s="5"/>
      <c r="G16" s="28"/>
    </row>
    <row r="17" spans="1:7" ht="12.75">
      <c r="A17" s="29"/>
      <c r="B17" s="30" t="s">
        <v>34</v>
      </c>
      <c r="C17" s="57">
        <v>0.2</v>
      </c>
      <c r="D17" s="27" t="s">
        <v>15</v>
      </c>
      <c r="E17" s="58">
        <v>25.65</v>
      </c>
      <c r="F17" s="28">
        <f>IF(C17*E17=0,"",E17*C17)</f>
        <v>5.13</v>
      </c>
      <c r="G17" s="63">
        <f>IF(C17*E17=0,"",F17*$C$9)</f>
        <v>51.3</v>
      </c>
    </row>
    <row r="18" spans="1:7" ht="13.5" customHeight="1">
      <c r="A18" s="29"/>
      <c r="B18" s="26" t="s">
        <v>25</v>
      </c>
      <c r="C18" s="27"/>
      <c r="D18" s="27"/>
      <c r="E18" s="27"/>
      <c r="F18" s="6"/>
      <c r="G18" s="28"/>
    </row>
    <row r="19" spans="1:7" ht="13.5" customHeight="1">
      <c r="A19" s="29"/>
      <c r="B19" s="27"/>
      <c r="C19" s="27"/>
      <c r="D19" s="27"/>
      <c r="E19" s="27"/>
      <c r="F19" s="6"/>
      <c r="G19" s="28"/>
    </row>
    <row r="20" spans="1:7" ht="12.75">
      <c r="A20" s="32" t="s">
        <v>6</v>
      </c>
      <c r="B20" s="33"/>
      <c r="C20" s="33"/>
      <c r="D20" s="33"/>
      <c r="E20" s="33"/>
      <c r="F20" s="34">
        <f>SUM(F13:F19)</f>
        <v>10.26</v>
      </c>
      <c r="G20" s="35">
        <f>SUM(G13:G19)</f>
        <v>102.6</v>
      </c>
    </row>
    <row r="21" spans="1:7" ht="12.75">
      <c r="A21" s="36" t="s">
        <v>7</v>
      </c>
      <c r="B21" s="36"/>
      <c r="C21" s="59">
        <v>0.1</v>
      </c>
      <c r="D21" s="36" t="str">
        <f>IF(C21&gt;=0,"Aufschlag","Abschlag")</f>
        <v>Aufschlag</v>
      </c>
      <c r="E21" s="36"/>
      <c r="F21" s="37"/>
      <c r="G21" s="63">
        <f>IF(C21=0,"",G20*C21)</f>
        <v>10.26</v>
      </c>
    </row>
    <row r="22" spans="1:7" ht="13.5" customHeight="1">
      <c r="A22" s="74" t="str">
        <f>CONCATENATE("Materialkosten exkl. MwSt. für"," ",C9,"m², inkl."," ",C21*100,"% ",D21,":")</f>
        <v>Materialkosten exkl. MwSt. für 10m², inkl. 10% Aufschlag:</v>
      </c>
      <c r="B22" s="75"/>
      <c r="C22" s="75"/>
      <c r="D22" s="75"/>
      <c r="E22" s="75"/>
      <c r="F22" s="75"/>
      <c r="G22" s="38">
        <f>IF(C21=0,G20,G20+G21)</f>
        <v>112.86</v>
      </c>
    </row>
    <row r="23" spans="1:7" ht="12.75">
      <c r="A23" s="29"/>
      <c r="B23" s="5"/>
      <c r="C23" s="5"/>
      <c r="D23" s="5"/>
      <c r="E23" s="5"/>
      <c r="F23" s="6"/>
      <c r="G23" s="5"/>
    </row>
    <row r="24" spans="1:7" ht="12.75">
      <c r="A24" s="39" t="s">
        <v>8</v>
      </c>
      <c r="B24" s="40"/>
      <c r="C24" s="40"/>
      <c r="D24" s="40"/>
      <c r="E24" s="40" t="s">
        <v>9</v>
      </c>
      <c r="F24" s="40" t="s">
        <v>10</v>
      </c>
      <c r="G24" s="41" t="s">
        <v>5</v>
      </c>
    </row>
    <row r="25" spans="1:7" s="45" customFormat="1" ht="12.75">
      <c r="A25" s="62">
        <v>36</v>
      </c>
      <c r="B25" s="42" t="s">
        <v>11</v>
      </c>
      <c r="C25" s="43"/>
      <c r="D25" s="43"/>
      <c r="E25" s="43" t="s">
        <v>12</v>
      </c>
      <c r="F25" s="43" t="s">
        <v>13</v>
      </c>
      <c r="G25" s="44"/>
    </row>
    <row r="26" spans="1:7" ht="12.75">
      <c r="A26" s="69" t="s">
        <v>26</v>
      </c>
      <c r="B26" s="69"/>
      <c r="C26" s="46"/>
      <c r="D26" s="46"/>
      <c r="E26" s="6">
        <f>IF(C26="","",C26*#REF!/60)</f>
      </c>
      <c r="F26" s="6">
        <f>IF(C26="","",D26*#REF!/60)</f>
      </c>
      <c r="G26" s="28"/>
    </row>
    <row r="27" spans="1:7" ht="12.75">
      <c r="A27" s="5"/>
      <c r="B27" s="5" t="s">
        <v>16</v>
      </c>
      <c r="C27" s="46"/>
      <c r="D27" s="46"/>
      <c r="E27" s="60">
        <v>3</v>
      </c>
      <c r="F27" s="28">
        <f>IF(E27=0,"",$A$25/60*E27)</f>
        <v>1.7999999999999998</v>
      </c>
      <c r="G27" s="63">
        <f>IF(E27=0,"",F27*$C$9)</f>
        <v>18</v>
      </c>
    </row>
    <row r="28" spans="1:7" ht="19.5" customHeight="1">
      <c r="A28" s="69" t="s">
        <v>24</v>
      </c>
      <c r="B28" s="69"/>
      <c r="C28" s="46"/>
      <c r="D28" s="46"/>
      <c r="E28" s="6">
        <f>IF(C28="","",C28*#REF!/60)</f>
      </c>
      <c r="F28" s="6"/>
      <c r="G28" s="28"/>
    </row>
    <row r="29" spans="1:7" ht="25.5">
      <c r="A29" s="5"/>
      <c r="B29" s="30" t="s">
        <v>22</v>
      </c>
      <c r="C29" s="46"/>
      <c r="D29" s="46"/>
      <c r="E29" s="60">
        <v>3</v>
      </c>
      <c r="F29" s="28">
        <f>IF(E29=0,"",$A$25/60*E29)</f>
        <v>1.7999999999999998</v>
      </c>
      <c r="G29" s="63">
        <f>IF(E29=0,"",F29*$C$9)</f>
        <v>18</v>
      </c>
    </row>
    <row r="30" spans="1:7" ht="19.5" customHeight="1">
      <c r="A30" s="69" t="s">
        <v>27</v>
      </c>
      <c r="B30" s="69"/>
      <c r="C30" s="46"/>
      <c r="D30" s="46"/>
      <c r="E30" s="28"/>
      <c r="F30" s="28"/>
      <c r="G30" s="63"/>
    </row>
    <row r="31" spans="1:7" ht="12.75">
      <c r="A31" s="5"/>
      <c r="B31" s="30" t="s">
        <v>28</v>
      </c>
      <c r="C31" s="46"/>
      <c r="D31" s="46"/>
      <c r="E31" s="66" t="s">
        <v>29</v>
      </c>
      <c r="F31" s="6"/>
      <c r="G31" s="28"/>
    </row>
    <row r="32" spans="1:7" ht="12.75">
      <c r="A32" s="32" t="s">
        <v>10</v>
      </c>
      <c r="B32" s="47"/>
      <c r="C32" s="48"/>
      <c r="D32" s="48"/>
      <c r="E32" s="67" t="s">
        <v>30</v>
      </c>
      <c r="F32" s="34">
        <f>SUM(F26:F31)</f>
        <v>3.5999999999999996</v>
      </c>
      <c r="G32" s="35">
        <f>SUM(G26:G31)</f>
        <v>36</v>
      </c>
    </row>
    <row r="33" spans="1:7" ht="12.75">
      <c r="A33" s="49" t="s">
        <v>14</v>
      </c>
      <c r="B33" s="49"/>
      <c r="C33" s="61">
        <v>0.1</v>
      </c>
      <c r="D33" s="49" t="str">
        <f>IF(C33&lt;0,"Abzug","Aufschlag")</f>
        <v>Aufschlag</v>
      </c>
      <c r="E33" s="5"/>
      <c r="F33" s="5"/>
      <c r="G33" s="63">
        <f>IF(C33=0,"",G32*C33)</f>
        <v>3.6</v>
      </c>
    </row>
    <row r="34" spans="1:7" ht="12.75">
      <c r="A34" s="74" t="str">
        <f>CONCATENATE("Lohnkosten für die Fläche von ",C9," m² inkl. ",C33*100,"% ",D33,":")</f>
        <v>Lohnkosten für die Fläche von 10 m² inkl. 10% Aufschlag:</v>
      </c>
      <c r="B34" s="75"/>
      <c r="C34" s="75"/>
      <c r="D34" s="75"/>
      <c r="E34" s="75"/>
      <c r="F34" s="75"/>
      <c r="G34" s="38">
        <f>IF(C33=0,G32,G32+G33)</f>
        <v>39.6</v>
      </c>
    </row>
    <row r="35" spans="1:7" ht="13.5" customHeight="1">
      <c r="A35" s="50"/>
      <c r="B35" s="50"/>
      <c r="C35" s="50"/>
      <c r="D35" s="50"/>
      <c r="E35" s="50"/>
      <c r="F35" s="51"/>
      <c r="G35" s="50"/>
    </row>
    <row r="36" spans="1:7" ht="18" customHeight="1">
      <c r="A36" s="71" t="str">
        <f>CONCATENATE("Angebotspreis für die Fläche von ",C9," m² - ohne MwSt:")</f>
        <v>Angebotspreis für die Fläche von 10 m² - ohne MwSt:</v>
      </c>
      <c r="B36" s="72"/>
      <c r="C36" s="72"/>
      <c r="D36" s="72"/>
      <c r="E36" s="72"/>
      <c r="F36" s="72"/>
      <c r="G36" s="65">
        <f>G22+G34</f>
        <v>152.46</v>
      </c>
    </row>
    <row r="37" spans="1:7" ht="12.75">
      <c r="A37" s="29"/>
      <c r="B37" s="5"/>
      <c r="C37" s="5"/>
      <c r="D37" s="5"/>
      <c r="E37" s="5"/>
      <c r="F37" s="6"/>
      <c r="G37" s="5"/>
    </row>
    <row r="38" spans="1:7" ht="12.75">
      <c r="A38" s="52"/>
      <c r="B38" s="5"/>
      <c r="C38" s="53"/>
      <c r="D38" s="54"/>
      <c r="E38" s="5"/>
      <c r="F38" s="6"/>
      <c r="G38" s="5"/>
    </row>
    <row r="39" spans="1:7" ht="12.75">
      <c r="A39" s="5"/>
      <c r="B39" s="4" t="s">
        <v>20</v>
      </c>
      <c r="C39" s="5"/>
      <c r="D39" s="55"/>
      <c r="E39" s="5"/>
      <c r="F39" s="55"/>
      <c r="G39" s="4"/>
    </row>
    <row r="40" spans="1:7" ht="12.75">
      <c r="A40" s="5"/>
      <c r="B40" s="77"/>
      <c r="C40" s="77"/>
      <c r="D40" s="77"/>
      <c r="E40" s="77"/>
      <c r="F40" s="77"/>
      <c r="G40" s="5"/>
    </row>
    <row r="41" spans="1:7" ht="12.75">
      <c r="A41" s="5"/>
      <c r="B41" s="77"/>
      <c r="C41" s="77"/>
      <c r="D41" s="77"/>
      <c r="E41" s="77"/>
      <c r="F41" s="77"/>
      <c r="G41" s="5"/>
    </row>
    <row r="42" spans="1:7" ht="12.75">
      <c r="A42" s="5"/>
      <c r="B42" s="77"/>
      <c r="C42" s="77"/>
      <c r="D42" s="77"/>
      <c r="E42" s="77"/>
      <c r="F42" s="77"/>
      <c r="G42" s="5"/>
    </row>
    <row r="43" spans="1:7" ht="12.75">
      <c r="A43" s="5"/>
      <c r="B43" s="77"/>
      <c r="C43" s="77"/>
      <c r="D43" s="77"/>
      <c r="E43" s="77"/>
      <c r="F43" s="77"/>
      <c r="G43" s="5"/>
    </row>
    <row r="44" spans="1:7" ht="12.75">
      <c r="A44" s="5"/>
      <c r="B44" s="77"/>
      <c r="C44" s="77"/>
      <c r="D44" s="77"/>
      <c r="E44" s="77"/>
      <c r="F44" s="77"/>
      <c r="G44" s="5"/>
    </row>
    <row r="45" spans="1:7" ht="12.75">
      <c r="A45" s="5"/>
      <c r="B45" s="77"/>
      <c r="C45" s="77"/>
      <c r="D45" s="77"/>
      <c r="E45" s="77"/>
      <c r="F45" s="77"/>
      <c r="G45" s="5"/>
    </row>
    <row r="46" spans="1:7" ht="12.75">
      <c r="A46" s="5"/>
      <c r="B46" s="77"/>
      <c r="C46" s="77"/>
      <c r="D46" s="77"/>
      <c r="E46" s="77"/>
      <c r="F46" s="77"/>
      <c r="G46" s="5"/>
    </row>
    <row r="47" spans="1:7" ht="12.75">
      <c r="A47" s="5"/>
      <c r="B47" s="77"/>
      <c r="C47" s="77"/>
      <c r="D47" s="77"/>
      <c r="E47" s="77"/>
      <c r="F47" s="77"/>
      <c r="G47" s="5"/>
    </row>
    <row r="48" spans="1:7" ht="12.75">
      <c r="A48" s="5"/>
      <c r="B48" s="77"/>
      <c r="C48" s="77"/>
      <c r="D48" s="77"/>
      <c r="E48" s="77"/>
      <c r="F48" s="77"/>
      <c r="G48" s="5"/>
    </row>
    <row r="49" spans="1:7" ht="12.75">
      <c r="A49" s="5"/>
      <c r="B49" s="77"/>
      <c r="C49" s="77"/>
      <c r="D49" s="77"/>
      <c r="E49" s="77"/>
      <c r="F49" s="77"/>
      <c r="G49" s="5"/>
    </row>
    <row r="50" spans="1:7" ht="12.75">
      <c r="A50" s="5"/>
      <c r="B50" s="77"/>
      <c r="C50" s="77"/>
      <c r="D50" s="77"/>
      <c r="E50" s="77"/>
      <c r="F50" s="77"/>
      <c r="G50" s="5"/>
    </row>
    <row r="51" spans="1:7" ht="12.75">
      <c r="A51" s="5"/>
      <c r="B51" s="77"/>
      <c r="C51" s="77"/>
      <c r="D51" s="77"/>
      <c r="E51" s="77"/>
      <c r="F51" s="77"/>
      <c r="G51" s="5"/>
    </row>
    <row r="52" spans="1:7" ht="12.75">
      <c r="A52" s="5"/>
      <c r="B52" s="77"/>
      <c r="C52" s="77"/>
      <c r="D52" s="77"/>
      <c r="E52" s="77"/>
      <c r="F52" s="77"/>
      <c r="G52" s="5"/>
    </row>
    <row r="53" spans="1:7" ht="12.75">
      <c r="A53" s="5"/>
      <c r="B53" s="77"/>
      <c r="C53" s="77"/>
      <c r="D53" s="77"/>
      <c r="E53" s="77"/>
      <c r="F53" s="77"/>
      <c r="G53" s="5"/>
    </row>
    <row r="54" spans="1:7" ht="12.75">
      <c r="A54" s="5"/>
      <c r="B54" s="5"/>
      <c r="C54" s="5"/>
      <c r="D54" s="5"/>
      <c r="E54" s="5"/>
      <c r="F54" s="6"/>
      <c r="G54" s="5"/>
    </row>
    <row r="55" spans="1:7" ht="36" customHeight="1">
      <c r="A55" s="76" t="s">
        <v>19</v>
      </c>
      <c r="B55" s="76"/>
      <c r="C55" s="76"/>
      <c r="D55" s="76"/>
      <c r="E55" s="76"/>
      <c r="F55" s="76"/>
      <c r="G55" s="76"/>
    </row>
  </sheetData>
  <sheetProtection password="EFCC" sheet="1" selectLockedCells="1"/>
  <mergeCells count="18">
    <mergeCell ref="A55:G55"/>
    <mergeCell ref="B40:F53"/>
    <mergeCell ref="A8:B8"/>
    <mergeCell ref="A12:B12"/>
    <mergeCell ref="A16:B16"/>
    <mergeCell ref="A26:B26"/>
    <mergeCell ref="A28:B28"/>
    <mergeCell ref="A30:B30"/>
    <mergeCell ref="A1:G1"/>
    <mergeCell ref="A6:B6"/>
    <mergeCell ref="C6:G6"/>
    <mergeCell ref="A7:B7"/>
    <mergeCell ref="C7:G7"/>
    <mergeCell ref="A36:F36"/>
    <mergeCell ref="C8:G8"/>
    <mergeCell ref="C9:F9"/>
    <mergeCell ref="A22:F22"/>
    <mergeCell ref="A34:F34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2020-01-24T09:25:01Z</cp:lastPrinted>
  <dcterms:created xsi:type="dcterms:W3CDTF">1998-05-04T10:36:49Z</dcterms:created>
  <dcterms:modified xsi:type="dcterms:W3CDTF">2024-01-25T09:46:18Z</dcterms:modified>
  <cp:category/>
  <cp:version/>
  <cp:contentType/>
  <cp:contentStatus/>
</cp:coreProperties>
</file>